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14520" windowHeight="12840"/>
  </bookViews>
  <sheets>
    <sheet name="Náklady díla" sheetId="1" r:id="rId1"/>
    <sheet name="List2" sheetId="2" r:id="rId2"/>
    <sheet name="List3" sheetId="3" r:id="rId3"/>
  </sheets>
  <definedNames>
    <definedName name="_xlnm.Print_Titles" localSheetId="0">'Náklady díla'!$A:$E,'Náklady díla'!$1:$2</definedName>
    <definedName name="_xlnm.Print_Area" localSheetId="0">'Náklady díla'!$A$1:$E$85</definedName>
  </definedNames>
  <calcPr calcId="145621"/>
</workbook>
</file>

<file path=xl/calcChain.xml><?xml version="1.0" encoding="utf-8"?>
<calcChain xmlns="http://schemas.openxmlformats.org/spreadsheetml/2006/main">
  <c r="D75" i="1" l="1"/>
  <c r="D79" i="1" s="1"/>
  <c r="D84" i="1" s="1"/>
  <c r="C84" i="1"/>
  <c r="C79" i="1"/>
  <c r="D66" i="1"/>
  <c r="C66" i="1"/>
  <c r="D58" i="1"/>
  <c r="C58" i="1"/>
  <c r="D51" i="1"/>
  <c r="C51" i="1"/>
  <c r="D46" i="1"/>
  <c r="C46" i="1"/>
  <c r="D44" i="1"/>
  <c r="D43" i="1"/>
  <c r="D32" i="1"/>
  <c r="C32" i="1"/>
  <c r="D27" i="1"/>
  <c r="C27" i="1"/>
  <c r="D25" i="1"/>
  <c r="D24" i="1"/>
  <c r="D12" i="1"/>
  <c r="D19" i="1"/>
  <c r="C19" i="1"/>
  <c r="D10" i="1"/>
  <c r="D11" i="1"/>
  <c r="D15" i="1"/>
  <c r="D16" i="1"/>
  <c r="D9" i="1"/>
  <c r="D64" i="1"/>
</calcChain>
</file>

<file path=xl/sharedStrings.xml><?xml version="1.0" encoding="utf-8"?>
<sst xmlns="http://schemas.openxmlformats.org/spreadsheetml/2006/main" count="90" uniqueCount="48">
  <si>
    <t>Objekt</t>
  </si>
  <si>
    <t>Popis</t>
  </si>
  <si>
    <t xml:space="preserve">CELKEM VŠICHNI INVESTOŘI </t>
  </si>
  <si>
    <t>KR s DPH</t>
  </si>
  <si>
    <t>Projekt :</t>
  </si>
  <si>
    <t>OSTATNÍ NÁKLADY</t>
  </si>
  <si>
    <t>VEDLEJŠÍ NÁKLADY</t>
  </si>
  <si>
    <t>I. Rekapitulace stavby - způsobilé náklady</t>
  </si>
  <si>
    <t>Stavba celkem - způsobilé náklady</t>
  </si>
  <si>
    <t>II. Rekapitulace stavby - nezpůsobilé náklady</t>
  </si>
  <si>
    <t>Projektová dokumentace - způsobilé náklady</t>
  </si>
  <si>
    <t>REALIZAČNÍ DOKUMENTACE STAVBY</t>
  </si>
  <si>
    <t>DOKUMENTACE SKUTEČNÉHO PROVEDENÍ STAVBY</t>
  </si>
  <si>
    <t>Rekapitulace</t>
  </si>
  <si>
    <t>Ost.nákl.a vedl.nákl.díla - nezpůsob.náklady</t>
  </si>
  <si>
    <t>Rekapitulace - způsobilé a nezpůsobilé náklady</t>
  </si>
  <si>
    <t>Stavba a ost.a vedl.nákl.celkem - nezpůsob.nákl.</t>
  </si>
  <si>
    <t>Stavba a projekt.dok.celkem - způsob. náklady</t>
  </si>
  <si>
    <t>SO 101.1.1</t>
  </si>
  <si>
    <t>SO 101.1.2</t>
  </si>
  <si>
    <t>SO 101.1.3</t>
  </si>
  <si>
    <t>SIL. II/373 - CHODNÍKY</t>
  </si>
  <si>
    <t>SIL. II/373 DOPRAVNÍ INŽENÝRSKÁ OPATŘENÍ</t>
  </si>
  <si>
    <t>SIL. II/373</t>
  </si>
  <si>
    <t>II/379 JEDOVNICE - KOTVRDOVICE</t>
  </si>
  <si>
    <t>II/373 JEDOVNICE PRŮTAH</t>
  </si>
  <si>
    <t>SO 101.1</t>
  </si>
  <si>
    <t>SO 101.2</t>
  </si>
  <si>
    <t>SIL. II/379</t>
  </si>
  <si>
    <t>SIL. II/379 - DOPRAVNÍ INŽENÝRSKÁ OPATŘENÍ</t>
  </si>
  <si>
    <t>II/373, 379 Jedovnice - Kotvrdovice</t>
  </si>
  <si>
    <t>Cena díla celkem - objekty SÚS JMK</t>
  </si>
  <si>
    <t>Rekapitulace objektů obce</t>
  </si>
  <si>
    <t>Finanční náklady - objekty obce</t>
  </si>
  <si>
    <t>Ostatní nákl. a vedl. náklady díla (obec)</t>
  </si>
  <si>
    <t>Rekapitulace stavby, ostatních a vedl. nákl. díla</t>
  </si>
  <si>
    <t>Cena díla celkem - objekty obce</t>
  </si>
  <si>
    <t xml:space="preserve">Rekapitulace </t>
  </si>
  <si>
    <t>Cena díla celkem - obj. SÚS JMK a obj. obce</t>
  </si>
  <si>
    <t>Sil. II/373</t>
  </si>
  <si>
    <t>Nabídkový rozpočet                     bez DPH</t>
  </si>
  <si>
    <t>Nabídkový rozpočet                            včetně DPH</t>
  </si>
  <si>
    <t>Nabídkový rozpočet           bez DPH</t>
  </si>
  <si>
    <t>Nabídkový rozpočet včetně DPH</t>
  </si>
  <si>
    <t>Nabídkový rozpočet                          bez DPH</t>
  </si>
  <si>
    <t>Nabídkový rozpočet            včetně DPH</t>
  </si>
  <si>
    <t>SO 401</t>
  </si>
  <si>
    <t>PŘELOŽKA SEK O2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</si>
</sst>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  <charset val="238"/>
    </font>
    <font>
      <sz val="15"/>
      <name val="Arial"/>
      <family val="2"/>
      <charset val="238"/>
    </font>
    <font>
      <b/>
      <sz val="12"/>
      <name val="Times New Roman"/>
      <family val="1"/>
      <charset val="238"/>
    </font>
    <font>
      <sz val="14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6"/>
      <name val="Times New Roman"/>
      <family val="1"/>
      <charset val="238"/>
    </font>
    <font>
      <sz val="9"/>
      <name val="Arial"/>
      <family val="2"/>
      <charset val="238"/>
    </font>
    <font>
      <sz val="9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3" fillId="0" borderId="0"/>
  </cellStyleXfs>
  <cellXfs count="95">
    <xf numFmtId="0" fontId="0" fillId="0" borderId="0" xfId="0"/>
    <xf numFmtId="49" fontId="0" fillId="0" borderId="0" xfId="0" applyNumberFormat="1" applyAlignment="1">
      <alignment vertical="top"/>
    </xf>
    <xf numFmtId="49" fontId="1" fillId="0" borderId="0" xfId="0" applyNumberFormat="1" applyFont="1" applyAlignment="1">
      <alignment vertical="top"/>
    </xf>
    <xf numFmtId="4" fontId="5" fillId="0" borderId="1" xfId="0" applyNumberFormat="1" applyFont="1" applyBorder="1" applyAlignment="1">
      <alignment vertical="top"/>
    </xf>
    <xf numFmtId="4" fontId="5" fillId="0" borderId="2" xfId="0" applyNumberFormat="1" applyFont="1" applyBorder="1" applyAlignment="1">
      <alignment vertical="top"/>
    </xf>
    <xf numFmtId="49" fontId="2" fillId="0" borderId="3" xfId="0" applyNumberFormat="1" applyFont="1" applyBorder="1" applyAlignment="1">
      <alignment vertical="top"/>
    </xf>
    <xf numFmtId="49" fontId="2" fillId="0" borderId="4" xfId="0" applyNumberFormat="1" applyFont="1" applyBorder="1" applyAlignment="1">
      <alignment vertical="top"/>
    </xf>
    <xf numFmtId="4" fontId="8" fillId="0" borderId="5" xfId="0" applyNumberFormat="1" applyFont="1" applyBorder="1" applyAlignment="1">
      <alignment vertical="top"/>
    </xf>
    <xf numFmtId="49" fontId="2" fillId="0" borderId="0" xfId="0" applyNumberFormat="1" applyFont="1" applyAlignment="1">
      <alignment vertical="center"/>
    </xf>
    <xf numFmtId="49" fontId="5" fillId="0" borderId="6" xfId="0" applyNumberFormat="1" applyFont="1" applyBorder="1" applyAlignment="1">
      <alignment vertical="top"/>
    </xf>
    <xf numFmtId="4" fontId="4" fillId="2" borderId="7" xfId="0" applyNumberFormat="1" applyFont="1" applyFill="1" applyBorder="1" applyAlignment="1">
      <alignment vertical="top"/>
    </xf>
    <xf numFmtId="4" fontId="4" fillId="2" borderId="8" xfId="0" applyNumberFormat="1" applyFont="1" applyFill="1" applyBorder="1" applyAlignment="1">
      <alignment vertical="top"/>
    </xf>
    <xf numFmtId="49" fontId="5" fillId="0" borderId="9" xfId="0" applyNumberFormat="1" applyFont="1" applyBorder="1" applyAlignment="1">
      <alignment vertical="center"/>
    </xf>
    <xf numFmtId="4" fontId="8" fillId="0" borderId="10" xfId="0" applyNumberFormat="1" applyFont="1" applyBorder="1" applyAlignment="1">
      <alignment vertical="top" wrapText="1"/>
    </xf>
    <xf numFmtId="4" fontId="5" fillId="0" borderId="10" xfId="0" applyNumberFormat="1" applyFont="1" applyBorder="1" applyAlignment="1">
      <alignment vertical="center"/>
    </xf>
    <xf numFmtId="4" fontId="5" fillId="0" borderId="11" xfId="0" applyNumberFormat="1" applyFont="1" applyBorder="1" applyAlignment="1">
      <alignment vertical="center"/>
    </xf>
    <xf numFmtId="49" fontId="2" fillId="0" borderId="12" xfId="0" applyNumberFormat="1" applyFont="1" applyBorder="1" applyAlignment="1">
      <alignment vertical="top"/>
    </xf>
    <xf numFmtId="49" fontId="2" fillId="0" borderId="13" xfId="0" applyNumberFormat="1" applyFont="1" applyBorder="1" applyAlignment="1">
      <alignment vertical="top"/>
    </xf>
    <xf numFmtId="0" fontId="7" fillId="0" borderId="13" xfId="0" applyFont="1" applyBorder="1" applyAlignment="1">
      <alignment horizontal="center" vertical="top" wrapText="1"/>
    </xf>
    <xf numFmtId="0" fontId="7" fillId="0" borderId="14" xfId="0" applyFont="1" applyBorder="1" applyAlignment="1">
      <alignment horizontal="center" vertical="top" wrapText="1"/>
    </xf>
    <xf numFmtId="4" fontId="5" fillId="0" borderId="15" xfId="0" applyNumberFormat="1" applyFont="1" applyBorder="1" applyAlignment="1">
      <alignment vertical="top"/>
    </xf>
    <xf numFmtId="4" fontId="5" fillId="0" borderId="2" xfId="0" applyNumberFormat="1" applyFont="1" applyFill="1" applyBorder="1" applyAlignment="1">
      <alignment vertical="top"/>
    </xf>
    <xf numFmtId="4" fontId="5" fillId="0" borderId="10" xfId="0" applyNumberFormat="1" applyFont="1" applyBorder="1" applyAlignment="1">
      <alignment vertical="top"/>
    </xf>
    <xf numFmtId="4" fontId="5" fillId="0" borderId="0" xfId="0" applyNumberFormat="1" applyFont="1" applyBorder="1" applyAlignment="1">
      <alignment vertical="top"/>
    </xf>
    <xf numFmtId="4" fontId="5" fillId="0" borderId="28" xfId="0" applyNumberFormat="1" applyFont="1" applyFill="1" applyBorder="1" applyAlignment="1">
      <alignment vertical="top"/>
    </xf>
    <xf numFmtId="4" fontId="4" fillId="0" borderId="7" xfId="0" applyNumberFormat="1" applyFont="1" applyFill="1" applyBorder="1" applyAlignment="1">
      <alignment vertical="top"/>
    </xf>
    <xf numFmtId="4" fontId="4" fillId="0" borderId="8" xfId="0" applyNumberFormat="1" applyFont="1" applyFill="1" applyBorder="1" applyAlignment="1">
      <alignment vertical="top"/>
    </xf>
    <xf numFmtId="49" fontId="4" fillId="0" borderId="0" xfId="0" applyNumberFormat="1" applyFont="1" applyBorder="1" applyAlignment="1">
      <alignment vertical="top"/>
    </xf>
    <xf numFmtId="0" fontId="3" fillId="0" borderId="0" xfId="0" applyFont="1" applyBorder="1" applyAlignment="1">
      <alignment vertical="top"/>
    </xf>
    <xf numFmtId="4" fontId="4" fillId="0" borderId="0" xfId="0" applyNumberFormat="1" applyFont="1" applyFill="1" applyBorder="1" applyAlignment="1">
      <alignment vertical="top"/>
    </xf>
    <xf numFmtId="49" fontId="9" fillId="0" borderId="0" xfId="0" applyNumberFormat="1" applyFont="1" applyAlignment="1">
      <alignment vertical="top"/>
    </xf>
    <xf numFmtId="4" fontId="0" fillId="0" borderId="0" xfId="0" applyNumberFormat="1"/>
    <xf numFmtId="49" fontId="6" fillId="0" borderId="30" xfId="0" applyNumberFormat="1" applyFont="1" applyBorder="1" applyAlignment="1">
      <alignment horizontal="center" vertical="top" wrapText="1"/>
    </xf>
    <xf numFmtId="4" fontId="8" fillId="3" borderId="5" xfId="0" applyNumberFormat="1" applyFont="1" applyFill="1" applyBorder="1" applyAlignment="1">
      <alignment vertical="top"/>
    </xf>
    <xf numFmtId="49" fontId="2" fillId="0" borderId="6" xfId="0" applyNumberFormat="1" applyFont="1" applyBorder="1" applyAlignment="1">
      <alignment vertical="top"/>
    </xf>
    <xf numFmtId="0" fontId="0" fillId="0" borderId="0" xfId="0"/>
    <xf numFmtId="4" fontId="5" fillId="0" borderId="2" xfId="0" applyNumberFormat="1" applyFont="1" applyBorder="1" applyAlignment="1">
      <alignment vertical="top"/>
    </xf>
    <xf numFmtId="4" fontId="8" fillId="0" borderId="5" xfId="0" applyNumberFormat="1" applyFont="1" applyBorder="1" applyAlignment="1">
      <alignment vertical="top"/>
    </xf>
    <xf numFmtId="49" fontId="2" fillId="0" borderId="12" xfId="0" applyNumberFormat="1" applyFont="1" applyBorder="1" applyAlignment="1">
      <alignment vertical="top"/>
    </xf>
    <xf numFmtId="4" fontId="5" fillId="0" borderId="15" xfId="0" applyNumberFormat="1" applyFont="1" applyBorder="1" applyAlignment="1">
      <alignment vertical="top"/>
    </xf>
    <xf numFmtId="4" fontId="5" fillId="0" borderId="2" xfId="0" applyNumberFormat="1" applyFont="1" applyFill="1" applyBorder="1" applyAlignment="1">
      <alignment vertical="top"/>
    </xf>
    <xf numFmtId="49" fontId="4" fillId="0" borderId="19" xfId="0" applyNumberFormat="1" applyFont="1" applyBorder="1" applyAlignment="1">
      <alignment vertical="top"/>
    </xf>
    <xf numFmtId="49" fontId="4" fillId="0" borderId="30" xfId="0" applyNumberFormat="1" applyFont="1" applyBorder="1" applyAlignment="1">
      <alignment vertical="top"/>
    </xf>
    <xf numFmtId="0" fontId="4" fillId="0" borderId="19" xfId="0" applyFont="1" applyBorder="1" applyAlignment="1">
      <alignment vertical="top"/>
    </xf>
    <xf numFmtId="49" fontId="2" fillId="0" borderId="30" xfId="0" applyNumberFormat="1" applyFont="1" applyBorder="1" applyAlignment="1">
      <alignment vertical="top"/>
    </xf>
    <xf numFmtId="0" fontId="2" fillId="0" borderId="19" xfId="0" applyFont="1" applyBorder="1" applyAlignment="1">
      <alignment vertical="top"/>
    </xf>
    <xf numFmtId="0" fontId="2" fillId="0" borderId="13" xfId="0" applyFont="1" applyBorder="1" applyAlignment="1">
      <alignment vertical="top"/>
    </xf>
    <xf numFmtId="0" fontId="0" fillId="0" borderId="13" xfId="0" applyBorder="1" applyAlignment="1">
      <alignment horizontal="center" vertical="top" wrapText="1"/>
    </xf>
    <xf numFmtId="49" fontId="5" fillId="0" borderId="9" xfId="0" applyNumberFormat="1" applyFont="1" applyBorder="1" applyAlignment="1">
      <alignment vertical="top"/>
    </xf>
    <xf numFmtId="0" fontId="5" fillId="0" borderId="31" xfId="0" applyFont="1" applyBorder="1" applyAlignment="1">
      <alignment vertical="top"/>
    </xf>
    <xf numFmtId="4" fontId="5" fillId="0" borderId="31" xfId="0" applyNumberFormat="1" applyFont="1" applyFill="1" applyBorder="1" applyAlignment="1">
      <alignment vertical="top"/>
    </xf>
    <xf numFmtId="0" fontId="4" fillId="0" borderId="32" xfId="0" applyFont="1" applyBorder="1" applyAlignment="1">
      <alignment vertical="top"/>
    </xf>
    <xf numFmtId="4" fontId="4" fillId="4" borderId="30" xfId="0" applyNumberFormat="1" applyFont="1" applyFill="1" applyBorder="1" applyAlignment="1">
      <alignment vertical="top"/>
    </xf>
    <xf numFmtId="4" fontId="4" fillId="4" borderId="8" xfId="0" applyNumberFormat="1" applyFont="1" applyFill="1" applyBorder="1" applyAlignment="1">
      <alignment vertical="top"/>
    </xf>
    <xf numFmtId="0" fontId="0" fillId="0" borderId="1" xfId="0" applyBorder="1" applyAlignment="1">
      <alignment horizontal="center" vertical="top" wrapText="1"/>
    </xf>
    <xf numFmtId="4" fontId="5" fillId="0" borderId="1" xfId="0" applyNumberFormat="1" applyFont="1" applyBorder="1" applyAlignment="1">
      <alignment vertical="top"/>
    </xf>
    <xf numFmtId="4" fontId="5" fillId="0" borderId="15" xfId="0" applyNumberFormat="1" applyFont="1" applyBorder="1" applyAlignment="1">
      <alignment vertical="top"/>
    </xf>
    <xf numFmtId="4" fontId="5" fillId="0" borderId="2" xfId="0" applyNumberFormat="1" applyFont="1" applyFill="1" applyBorder="1" applyAlignment="1">
      <alignment vertical="top"/>
    </xf>
    <xf numFmtId="4" fontId="5" fillId="0" borderId="10" xfId="0" applyNumberFormat="1" applyFont="1" applyBorder="1" applyAlignment="1">
      <alignment vertical="top"/>
    </xf>
    <xf numFmtId="4" fontId="4" fillId="0" borderId="7" xfId="0" applyNumberFormat="1" applyFont="1" applyFill="1" applyBorder="1" applyAlignment="1">
      <alignment vertical="top"/>
    </xf>
    <xf numFmtId="4" fontId="4" fillId="0" borderId="8" xfId="0" applyNumberFormat="1" applyFont="1" applyFill="1" applyBorder="1" applyAlignment="1">
      <alignment vertical="top"/>
    </xf>
    <xf numFmtId="4" fontId="5" fillId="0" borderId="28" xfId="0" applyNumberFormat="1" applyFont="1" applyFill="1" applyBorder="1" applyAlignment="1">
      <alignment vertical="top"/>
    </xf>
    <xf numFmtId="49" fontId="12" fillId="0" borderId="0" xfId="0" applyNumberFormat="1" applyFont="1" applyAlignment="1">
      <alignment vertical="top"/>
    </xf>
    <xf numFmtId="0" fontId="0" fillId="0" borderId="0" xfId="0"/>
    <xf numFmtId="49" fontId="5" fillId="0" borderId="6" xfId="0" applyNumberFormat="1" applyFont="1" applyBorder="1" applyAlignment="1">
      <alignment vertical="top"/>
    </xf>
    <xf numFmtId="4" fontId="5" fillId="0" borderId="28" xfId="0" applyNumberFormat="1" applyFont="1" applyFill="1" applyBorder="1" applyAlignment="1">
      <alignment vertical="top"/>
    </xf>
    <xf numFmtId="4" fontId="4" fillId="2" borderId="7" xfId="1" applyNumberFormat="1" applyFont="1" applyFill="1" applyBorder="1" applyAlignment="1">
      <alignment vertical="top"/>
    </xf>
    <xf numFmtId="4" fontId="4" fillId="2" borderId="8" xfId="1" applyNumberFormat="1" applyFont="1" applyFill="1" applyBorder="1" applyAlignment="1">
      <alignment vertical="top"/>
    </xf>
    <xf numFmtId="49" fontId="4" fillId="0" borderId="20" xfId="0" applyNumberFormat="1" applyFont="1" applyBorder="1" applyAlignment="1">
      <alignment vertical="center"/>
    </xf>
    <xf numFmtId="0" fontId="3" fillId="0" borderId="21" xfId="0" applyFont="1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23" xfId="0" applyBorder="1" applyAlignment="1">
      <alignment vertical="center"/>
    </xf>
    <xf numFmtId="49" fontId="6" fillId="0" borderId="17" xfId="0" applyNumberFormat="1" applyFont="1" applyBorder="1" applyAlignment="1">
      <alignment horizontal="center" vertical="top" wrapText="1"/>
    </xf>
    <xf numFmtId="0" fontId="7" fillId="0" borderId="18" xfId="0" applyFont="1" applyBorder="1" applyAlignment="1">
      <alignment horizontal="center" vertical="top" wrapText="1"/>
    </xf>
    <xf numFmtId="49" fontId="4" fillId="0" borderId="19" xfId="0" applyNumberFormat="1" applyFont="1" applyBorder="1" applyAlignment="1">
      <alignment vertical="top"/>
    </xf>
    <xf numFmtId="0" fontId="3" fillId="0" borderId="8" xfId="0" applyFont="1" applyBorder="1" applyAlignment="1">
      <alignment vertical="top"/>
    </xf>
    <xf numFmtId="49" fontId="4" fillId="0" borderId="19" xfId="1" applyNumberFormat="1" applyFont="1" applyBorder="1" applyAlignment="1">
      <alignment vertical="top"/>
    </xf>
    <xf numFmtId="49" fontId="4" fillId="0" borderId="8" xfId="1" applyNumberFormat="1" applyFont="1" applyBorder="1" applyAlignment="1">
      <alignment vertical="top"/>
    </xf>
    <xf numFmtId="49" fontId="4" fillId="0" borderId="20" xfId="1" applyNumberFormat="1" applyFont="1" applyBorder="1" applyAlignment="1">
      <alignment vertical="center"/>
    </xf>
    <xf numFmtId="49" fontId="4" fillId="0" borderId="21" xfId="1" applyNumberFormat="1" applyFont="1" applyBorder="1" applyAlignment="1">
      <alignment vertical="center"/>
    </xf>
    <xf numFmtId="49" fontId="4" fillId="0" borderId="22" xfId="1" applyNumberFormat="1" applyFont="1" applyBorder="1" applyAlignment="1">
      <alignment vertical="center"/>
    </xf>
    <xf numFmtId="49" fontId="4" fillId="0" borderId="23" xfId="1" applyNumberFormat="1" applyFont="1" applyBorder="1" applyAlignment="1">
      <alignment vertical="center"/>
    </xf>
    <xf numFmtId="49" fontId="6" fillId="0" borderId="17" xfId="1" applyNumberFormat="1" applyFont="1" applyBorder="1" applyAlignment="1">
      <alignment horizontal="center" vertical="top" wrapText="1"/>
    </xf>
    <xf numFmtId="0" fontId="7" fillId="0" borderId="18" xfId="1" applyFont="1" applyBorder="1" applyAlignment="1">
      <alignment horizontal="center" vertical="top" wrapText="1"/>
    </xf>
    <xf numFmtId="49" fontId="2" fillId="0" borderId="19" xfId="0" applyNumberFormat="1" applyFont="1" applyBorder="1" applyAlignment="1">
      <alignment vertical="top"/>
    </xf>
    <xf numFmtId="0" fontId="0" fillId="0" borderId="8" xfId="0" applyBorder="1" applyAlignment="1">
      <alignment vertical="top"/>
    </xf>
    <xf numFmtId="49" fontId="5" fillId="0" borderId="24" xfId="0" applyNumberFormat="1" applyFont="1" applyBorder="1" applyAlignment="1">
      <alignment vertical="top"/>
    </xf>
    <xf numFmtId="0" fontId="0" fillId="0" borderId="25" xfId="0" applyBorder="1" applyAlignment="1">
      <alignment vertical="top"/>
    </xf>
    <xf numFmtId="49" fontId="8" fillId="0" borderId="26" xfId="0" applyNumberFormat="1" applyFont="1" applyBorder="1" applyAlignment="1">
      <alignment vertical="top"/>
    </xf>
    <xf numFmtId="0" fontId="11" fillId="0" borderId="27" xfId="0" applyFont="1" applyBorder="1" applyAlignment="1">
      <alignment vertical="top"/>
    </xf>
    <xf numFmtId="49" fontId="5" fillId="0" borderId="29" xfId="0" applyNumberFormat="1" applyFont="1" applyBorder="1" applyAlignment="1">
      <alignment vertical="top"/>
    </xf>
    <xf numFmtId="0" fontId="0" fillId="0" borderId="16" xfId="0" applyBorder="1" applyAlignment="1">
      <alignment vertical="top"/>
    </xf>
    <xf numFmtId="0" fontId="10" fillId="0" borderId="27" xfId="0" applyFont="1" applyBorder="1" applyAlignment="1">
      <alignment vertical="top"/>
    </xf>
    <xf numFmtId="49" fontId="9" fillId="0" borderId="0" xfId="0" applyNumberFormat="1" applyFont="1" applyAlignment="1">
      <alignment vertical="top" wrapText="1"/>
    </xf>
    <xf numFmtId="0" fontId="0" fillId="0" borderId="0" xfId="0" applyAlignment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I84"/>
  <sheetViews>
    <sheetView tabSelected="1" zoomScaleNormal="100" workbookViewId="0">
      <selection activeCell="E21" sqref="E21"/>
    </sheetView>
  </sheetViews>
  <sheetFormatPr defaultRowHeight="12.75" x14ac:dyDescent="0.2"/>
  <cols>
    <col min="1" max="1" width="10.85546875" style="1" customWidth="1"/>
    <col min="2" max="2" width="45.140625" style="1" customWidth="1"/>
    <col min="3" max="3" width="19.5703125" style="1" customWidth="1"/>
    <col min="4" max="4" width="19.7109375" style="1" customWidth="1"/>
    <col min="6" max="6" width="12.7109375" bestFit="1" customWidth="1"/>
  </cols>
  <sheetData>
    <row r="1" spans="1:5" ht="16.5" customHeight="1" x14ac:dyDescent="0.2"/>
    <row r="2" spans="1:5" ht="25.5" customHeight="1" x14ac:dyDescent="0.2">
      <c r="A2" s="8" t="s">
        <v>4</v>
      </c>
      <c r="B2" s="93" t="s">
        <v>30</v>
      </c>
      <c r="C2" s="93"/>
      <c r="D2" s="93"/>
      <c r="E2" s="94"/>
    </row>
    <row r="3" spans="1:5" ht="20.25" x14ac:dyDescent="0.2">
      <c r="A3" s="8"/>
      <c r="B3" s="30"/>
      <c r="C3" s="30"/>
      <c r="D3" s="30"/>
    </row>
    <row r="4" spans="1:5" ht="16.5" customHeight="1" thickBot="1" x14ac:dyDescent="0.25">
      <c r="A4" s="2"/>
      <c r="B4" s="2"/>
      <c r="C4" s="2"/>
      <c r="D4" s="2"/>
    </row>
    <row r="5" spans="1:5" ht="18" customHeight="1" thickBot="1" x14ac:dyDescent="0.25">
      <c r="A5" s="74" t="s">
        <v>7</v>
      </c>
      <c r="B5" s="75"/>
      <c r="C5" s="72" t="s">
        <v>40</v>
      </c>
      <c r="D5" s="72" t="s">
        <v>41</v>
      </c>
    </row>
    <row r="6" spans="1:5" ht="17.25" customHeight="1" thickBot="1" x14ac:dyDescent="0.25">
      <c r="A6" s="5" t="s">
        <v>0</v>
      </c>
      <c r="B6" s="6" t="s">
        <v>1</v>
      </c>
      <c r="C6" s="73"/>
      <c r="D6" s="73" t="s">
        <v>3</v>
      </c>
    </row>
    <row r="7" spans="1:5" ht="17.25" customHeight="1" x14ac:dyDescent="0.2">
      <c r="A7" s="16"/>
      <c r="B7" s="17"/>
      <c r="C7" s="18"/>
      <c r="D7" s="19"/>
    </row>
    <row r="8" spans="1:5" ht="14.25" x14ac:dyDescent="0.2">
      <c r="A8" s="9"/>
      <c r="B8" s="33" t="s">
        <v>25</v>
      </c>
      <c r="C8" s="3"/>
      <c r="D8" s="4"/>
    </row>
    <row r="9" spans="1:5" ht="14.25" x14ac:dyDescent="0.2">
      <c r="A9" s="9" t="s">
        <v>18</v>
      </c>
      <c r="B9" s="7" t="s">
        <v>23</v>
      </c>
      <c r="C9" s="3">
        <v>13565769.92</v>
      </c>
      <c r="D9" s="4">
        <f>C9*1.21</f>
        <v>16414581.6032</v>
      </c>
    </row>
    <row r="10" spans="1:5" ht="14.25" x14ac:dyDescent="0.2">
      <c r="A10" s="9" t="s">
        <v>19</v>
      </c>
      <c r="B10" s="7" t="s">
        <v>22</v>
      </c>
      <c r="C10" s="3">
        <v>174686</v>
      </c>
      <c r="D10" s="36">
        <f t="shared" ref="D10:D16" si="0">C10*1.21</f>
        <v>211370.06</v>
      </c>
    </row>
    <row r="11" spans="1:5" ht="14.25" x14ac:dyDescent="0.2">
      <c r="A11" s="9" t="s">
        <v>20</v>
      </c>
      <c r="B11" s="7" t="s">
        <v>21</v>
      </c>
      <c r="C11" s="3">
        <v>296395.78999999998</v>
      </c>
      <c r="D11" s="36">
        <f t="shared" si="0"/>
        <v>358638.90589999995</v>
      </c>
    </row>
    <row r="12" spans="1:5" s="63" customFormat="1" ht="14.25" x14ac:dyDescent="0.2">
      <c r="A12" s="64" t="s">
        <v>46</v>
      </c>
      <c r="B12" s="37" t="s">
        <v>47</v>
      </c>
      <c r="C12" s="55">
        <v>757961</v>
      </c>
      <c r="D12" s="36">
        <f>C12</f>
        <v>757961</v>
      </c>
    </row>
    <row r="13" spans="1:5" ht="14.25" x14ac:dyDescent="0.2">
      <c r="A13" s="9"/>
      <c r="B13" s="7"/>
      <c r="C13" s="3"/>
      <c r="D13" s="36"/>
    </row>
    <row r="14" spans="1:5" ht="14.25" x14ac:dyDescent="0.2">
      <c r="A14" s="9"/>
      <c r="B14" s="33" t="s">
        <v>24</v>
      </c>
      <c r="C14" s="3"/>
      <c r="D14" s="36"/>
    </row>
    <row r="15" spans="1:5" ht="14.25" x14ac:dyDescent="0.2">
      <c r="A15" s="9" t="s">
        <v>26</v>
      </c>
      <c r="B15" s="7" t="s">
        <v>28</v>
      </c>
      <c r="C15" s="3">
        <v>9891914.7799999993</v>
      </c>
      <c r="D15" s="36">
        <f t="shared" si="0"/>
        <v>11969216.883799998</v>
      </c>
    </row>
    <row r="16" spans="1:5" ht="14.25" x14ac:dyDescent="0.2">
      <c r="A16" s="9" t="s">
        <v>27</v>
      </c>
      <c r="B16" s="7" t="s">
        <v>29</v>
      </c>
      <c r="C16" s="3">
        <v>60126</v>
      </c>
      <c r="D16" s="36">
        <f t="shared" si="0"/>
        <v>72752.459999999992</v>
      </c>
    </row>
    <row r="17" spans="1:6" ht="14.25" x14ac:dyDescent="0.2">
      <c r="A17" s="9"/>
      <c r="B17" s="7"/>
      <c r="C17" s="3"/>
      <c r="D17" s="4"/>
    </row>
    <row r="18" spans="1:6" ht="15" thickBot="1" x14ac:dyDescent="0.25">
      <c r="A18" s="12"/>
      <c r="B18" s="13"/>
      <c r="C18" s="14"/>
      <c r="D18" s="15"/>
    </row>
    <row r="19" spans="1:6" ht="19.5" thickBot="1" x14ac:dyDescent="0.25">
      <c r="A19" s="74" t="s">
        <v>8</v>
      </c>
      <c r="B19" s="75"/>
      <c r="C19" s="10">
        <f>SUM(C9:C16)</f>
        <v>24746853.489999998</v>
      </c>
      <c r="D19" s="11">
        <f>SUM(D9:D16)</f>
        <v>29784520.912900001</v>
      </c>
      <c r="F19" s="31"/>
    </row>
    <row r="20" spans="1:6" ht="15" thickBot="1" x14ac:dyDescent="0.25">
      <c r="A20" s="23"/>
      <c r="B20" s="23"/>
      <c r="C20" s="23"/>
      <c r="D20" s="23"/>
    </row>
    <row r="21" spans="1:6" ht="19.5" customHeight="1" thickBot="1" x14ac:dyDescent="0.25">
      <c r="A21" s="74" t="s">
        <v>10</v>
      </c>
      <c r="B21" s="75"/>
      <c r="C21" s="72" t="s">
        <v>42</v>
      </c>
      <c r="D21" s="72" t="s">
        <v>43</v>
      </c>
    </row>
    <row r="22" spans="1:6" ht="16.5" thickBot="1" x14ac:dyDescent="0.25">
      <c r="A22" s="84" t="s">
        <v>1</v>
      </c>
      <c r="B22" s="85"/>
      <c r="C22" s="73"/>
      <c r="D22" s="73" t="s">
        <v>3</v>
      </c>
    </row>
    <row r="23" spans="1:6" ht="14.25" x14ac:dyDescent="0.2">
      <c r="A23" s="86"/>
      <c r="B23" s="87"/>
      <c r="C23" s="3"/>
      <c r="D23" s="20"/>
    </row>
    <row r="24" spans="1:6" ht="14.25" x14ac:dyDescent="0.2">
      <c r="A24" s="88" t="s">
        <v>11</v>
      </c>
      <c r="B24" s="92"/>
      <c r="C24" s="24">
        <v>60000</v>
      </c>
      <c r="D24" s="21">
        <f>C24*1.21</f>
        <v>72600</v>
      </c>
    </row>
    <row r="25" spans="1:6" ht="14.25" x14ac:dyDescent="0.2">
      <c r="A25" s="88" t="s">
        <v>12</v>
      </c>
      <c r="B25" s="92"/>
      <c r="C25" s="24">
        <v>50000</v>
      </c>
      <c r="D25" s="57">
        <f>C25*1.21</f>
        <v>60500</v>
      </c>
    </row>
    <row r="26" spans="1:6" ht="15" thickBot="1" x14ac:dyDescent="0.25">
      <c r="A26" s="90"/>
      <c r="B26" s="91"/>
      <c r="C26" s="22"/>
      <c r="D26" s="20"/>
    </row>
    <row r="27" spans="1:6" ht="19.5" thickBot="1" x14ac:dyDescent="0.25">
      <c r="A27" s="74" t="s">
        <v>10</v>
      </c>
      <c r="B27" s="75"/>
      <c r="C27" s="25">
        <f>SUM(C24:C25)</f>
        <v>110000</v>
      </c>
      <c r="D27" s="26">
        <f>SUM(D24:D25)</f>
        <v>133100</v>
      </c>
    </row>
    <row r="28" spans="1:6" ht="14.25" customHeight="1" x14ac:dyDescent="0.2">
      <c r="A28" s="27"/>
      <c r="B28" s="28"/>
      <c r="C28" s="29"/>
      <c r="D28" s="29"/>
    </row>
    <row r="29" spans="1:6" ht="14.25" customHeight="1" thickBot="1" x14ac:dyDescent="0.25"/>
    <row r="30" spans="1:6" ht="14.25" customHeight="1" x14ac:dyDescent="0.2">
      <c r="A30" s="68" t="s">
        <v>13</v>
      </c>
      <c r="B30" s="69"/>
      <c r="C30" s="72" t="s">
        <v>44</v>
      </c>
      <c r="D30" s="72" t="s">
        <v>43</v>
      </c>
    </row>
    <row r="31" spans="1:6" ht="14.25" customHeight="1" thickBot="1" x14ac:dyDescent="0.25">
      <c r="A31" s="70"/>
      <c r="B31" s="71"/>
      <c r="C31" s="73"/>
      <c r="D31" s="73" t="s">
        <v>3</v>
      </c>
    </row>
    <row r="32" spans="1:6" ht="19.5" customHeight="1" thickBot="1" x14ac:dyDescent="0.25">
      <c r="A32" s="74" t="s">
        <v>17</v>
      </c>
      <c r="B32" s="75" t="s">
        <v>2</v>
      </c>
      <c r="C32" s="10">
        <f>C19+C27</f>
        <v>24856853.489999998</v>
      </c>
      <c r="D32" s="11">
        <f>D19+D27</f>
        <v>29917620.912900001</v>
      </c>
    </row>
    <row r="33" spans="1:4" ht="14.25" customHeight="1" x14ac:dyDescent="0.2"/>
    <row r="34" spans="1:4" ht="14.25" customHeight="1" x14ac:dyDescent="0.2"/>
    <row r="35" spans="1:4" ht="14.25" customHeight="1" x14ac:dyDescent="0.2"/>
    <row r="36" spans="1:4" ht="14.25" customHeight="1" x14ac:dyDescent="0.2"/>
    <row r="37" spans="1:4" ht="15" customHeight="1" thickBot="1" x14ac:dyDescent="0.25"/>
    <row r="38" spans="1:4" ht="26.25" customHeight="1" thickBot="1" x14ac:dyDescent="0.25">
      <c r="A38" s="74" t="s">
        <v>9</v>
      </c>
      <c r="B38" s="75"/>
      <c r="C38" s="32" t="s">
        <v>40</v>
      </c>
      <c r="D38" s="32" t="s">
        <v>41</v>
      </c>
    </row>
    <row r="39" spans="1:4" ht="15" thickBot="1" x14ac:dyDescent="0.25">
      <c r="A39" s="23"/>
      <c r="B39" s="23"/>
      <c r="C39" s="23"/>
      <c r="D39" s="23"/>
    </row>
    <row r="40" spans="1:4" ht="19.5" thickBot="1" x14ac:dyDescent="0.25">
      <c r="A40" s="74" t="s">
        <v>14</v>
      </c>
      <c r="B40" s="75"/>
      <c r="C40" s="72" t="s">
        <v>42</v>
      </c>
      <c r="D40" s="72" t="s">
        <v>43</v>
      </c>
    </row>
    <row r="41" spans="1:4" ht="16.5" thickBot="1" x14ac:dyDescent="0.25">
      <c r="A41" s="84" t="s">
        <v>1</v>
      </c>
      <c r="B41" s="85"/>
      <c r="C41" s="73"/>
      <c r="D41" s="73" t="s">
        <v>3</v>
      </c>
    </row>
    <row r="42" spans="1:4" ht="14.25" x14ac:dyDescent="0.2">
      <c r="A42" s="86"/>
      <c r="B42" s="87"/>
      <c r="C42" s="3"/>
      <c r="D42" s="20"/>
    </row>
    <row r="43" spans="1:4" ht="14.25" x14ac:dyDescent="0.2">
      <c r="A43" s="88" t="s">
        <v>5</v>
      </c>
      <c r="B43" s="92"/>
      <c r="C43" s="24">
        <v>80000</v>
      </c>
      <c r="D43" s="21">
        <f>C43*1.21</f>
        <v>96800</v>
      </c>
    </row>
    <row r="44" spans="1:4" ht="14.25" x14ac:dyDescent="0.2">
      <c r="A44" s="88" t="s">
        <v>6</v>
      </c>
      <c r="B44" s="92"/>
      <c r="C44" s="24">
        <v>240000</v>
      </c>
      <c r="D44" s="57">
        <f>C44*1.21</f>
        <v>290400</v>
      </c>
    </row>
    <row r="45" spans="1:4" ht="15" thickBot="1" x14ac:dyDescent="0.25">
      <c r="A45" s="90"/>
      <c r="B45" s="91"/>
      <c r="C45" s="22"/>
      <c r="D45" s="20"/>
    </row>
    <row r="46" spans="1:4" ht="19.5" thickBot="1" x14ac:dyDescent="0.25">
      <c r="A46" s="74" t="s">
        <v>14</v>
      </c>
      <c r="B46" s="75"/>
      <c r="C46" s="25">
        <f>SUM(C43:C44)</f>
        <v>320000</v>
      </c>
      <c r="D46" s="26">
        <f>SUM(D43:D44)</f>
        <v>387200</v>
      </c>
    </row>
    <row r="48" spans="1:4" ht="13.5" thickBot="1" x14ac:dyDescent="0.25"/>
    <row r="49" spans="1:9" x14ac:dyDescent="0.2">
      <c r="A49" s="68" t="s">
        <v>13</v>
      </c>
      <c r="B49" s="69"/>
      <c r="C49" s="72" t="s">
        <v>44</v>
      </c>
      <c r="D49" s="72" t="s">
        <v>43</v>
      </c>
    </row>
    <row r="50" spans="1:9" ht="13.5" thickBot="1" x14ac:dyDescent="0.25">
      <c r="A50" s="70"/>
      <c r="B50" s="71"/>
      <c r="C50" s="73"/>
      <c r="D50" s="73" t="s">
        <v>3</v>
      </c>
    </row>
    <row r="51" spans="1:9" ht="19.5" thickBot="1" x14ac:dyDescent="0.25">
      <c r="A51" s="74" t="s">
        <v>16</v>
      </c>
      <c r="B51" s="75" t="s">
        <v>2</v>
      </c>
      <c r="C51" s="10">
        <f>C46</f>
        <v>320000</v>
      </c>
      <c r="D51" s="11">
        <f>D46</f>
        <v>387200</v>
      </c>
    </row>
    <row r="55" spans="1:9" ht="13.5" thickBot="1" x14ac:dyDescent="0.25"/>
    <row r="56" spans="1:9" ht="12.75" customHeight="1" x14ac:dyDescent="0.2">
      <c r="A56" s="68" t="s">
        <v>15</v>
      </c>
      <c r="B56" s="69"/>
      <c r="C56" s="72" t="s">
        <v>40</v>
      </c>
      <c r="D56" s="72" t="s">
        <v>41</v>
      </c>
    </row>
    <row r="57" spans="1:9" ht="13.5" thickBot="1" x14ac:dyDescent="0.25">
      <c r="A57" s="70"/>
      <c r="B57" s="71"/>
      <c r="C57" s="73"/>
      <c r="D57" s="73" t="s">
        <v>3</v>
      </c>
    </row>
    <row r="58" spans="1:9" ht="19.5" thickBot="1" x14ac:dyDescent="0.25">
      <c r="A58" s="74" t="s">
        <v>31</v>
      </c>
      <c r="B58" s="75" t="s">
        <v>2</v>
      </c>
      <c r="C58" s="10">
        <f>C32+C51</f>
        <v>25176853.489999998</v>
      </c>
      <c r="D58" s="11">
        <f>D32+D51</f>
        <v>30304820.912900001</v>
      </c>
    </row>
    <row r="59" spans="1:9" ht="13.5" thickBot="1" x14ac:dyDescent="0.25"/>
    <row r="60" spans="1:9" ht="19.5" thickBot="1" x14ac:dyDescent="0.25">
      <c r="A60" s="42" t="s">
        <v>32</v>
      </c>
      <c r="B60" s="43"/>
      <c r="C60" s="72" t="s">
        <v>42</v>
      </c>
      <c r="D60" s="72" t="s">
        <v>43</v>
      </c>
      <c r="E60" s="35"/>
    </row>
    <row r="61" spans="1:9" ht="16.5" thickBot="1" x14ac:dyDescent="0.25">
      <c r="A61" s="44" t="s">
        <v>0</v>
      </c>
      <c r="B61" s="45" t="s">
        <v>1</v>
      </c>
      <c r="C61" s="73"/>
      <c r="D61" s="73" t="s">
        <v>3</v>
      </c>
      <c r="E61" s="35"/>
      <c r="I61" s="63"/>
    </row>
    <row r="62" spans="1:9" ht="15.75" x14ac:dyDescent="0.2">
      <c r="A62" s="38"/>
      <c r="B62" s="46"/>
      <c r="C62" s="47"/>
      <c r="D62" s="39"/>
      <c r="E62" s="35"/>
    </row>
    <row r="63" spans="1:9" s="35" customFormat="1" ht="15.75" x14ac:dyDescent="0.2">
      <c r="A63" s="34"/>
      <c r="B63" s="33" t="s">
        <v>25</v>
      </c>
      <c r="C63" s="54"/>
      <c r="D63" s="36"/>
    </row>
    <row r="64" spans="1:9" ht="14.25" x14ac:dyDescent="0.2">
      <c r="A64" s="64" t="s">
        <v>27</v>
      </c>
      <c r="B64" s="37" t="s">
        <v>39</v>
      </c>
      <c r="C64" s="65">
        <v>899809.93</v>
      </c>
      <c r="D64" s="40">
        <f>C64*1.21</f>
        <v>1088770.0153000001</v>
      </c>
    </row>
    <row r="65" spans="1:4" ht="15" thickBot="1" x14ac:dyDescent="0.25">
      <c r="A65" s="48"/>
      <c r="B65" s="49"/>
      <c r="C65" s="50"/>
      <c r="D65" s="39"/>
    </row>
    <row r="66" spans="1:4" ht="19.5" thickBot="1" x14ac:dyDescent="0.25">
      <c r="A66" s="41" t="s">
        <v>33</v>
      </c>
      <c r="B66" s="51"/>
      <c r="C66" s="52">
        <f>C64</f>
        <v>899809.93</v>
      </c>
      <c r="D66" s="53">
        <f>D64</f>
        <v>1088770.0153000001</v>
      </c>
    </row>
    <row r="68" spans="1:4" ht="13.5" thickBot="1" x14ac:dyDescent="0.25"/>
    <row r="69" spans="1:4" ht="19.5" thickBot="1" x14ac:dyDescent="0.25">
      <c r="A69" s="74" t="s">
        <v>34</v>
      </c>
      <c r="B69" s="75"/>
      <c r="C69" s="72" t="s">
        <v>42</v>
      </c>
      <c r="D69" s="72" t="s">
        <v>45</v>
      </c>
    </row>
    <row r="70" spans="1:4" ht="16.5" thickBot="1" x14ac:dyDescent="0.25">
      <c r="A70" s="84" t="s">
        <v>1</v>
      </c>
      <c r="B70" s="85"/>
      <c r="C70" s="73"/>
      <c r="D70" s="73" t="s">
        <v>3</v>
      </c>
    </row>
    <row r="71" spans="1:4" ht="14.25" x14ac:dyDescent="0.2">
      <c r="A71" s="86"/>
      <c r="B71" s="87"/>
      <c r="C71" s="55"/>
      <c r="D71" s="56"/>
    </row>
    <row r="72" spans="1:4" ht="14.25" x14ac:dyDescent="0.2">
      <c r="A72" s="88" t="s">
        <v>5</v>
      </c>
      <c r="B72" s="89"/>
      <c r="C72" s="61"/>
      <c r="D72" s="57"/>
    </row>
    <row r="73" spans="1:4" ht="14.25" x14ac:dyDescent="0.2">
      <c r="A73" s="88" t="s">
        <v>6</v>
      </c>
      <c r="B73" s="89"/>
      <c r="C73" s="61"/>
      <c r="D73" s="57"/>
    </row>
    <row r="74" spans="1:4" ht="15" thickBot="1" x14ac:dyDescent="0.25">
      <c r="A74" s="90"/>
      <c r="B74" s="91"/>
      <c r="C74" s="58"/>
      <c r="D74" s="56"/>
    </row>
    <row r="75" spans="1:4" ht="19.5" thickBot="1" x14ac:dyDescent="0.25">
      <c r="A75" s="74" t="s">
        <v>34</v>
      </c>
      <c r="B75" s="75"/>
      <c r="C75" s="59">
        <v>150190</v>
      </c>
      <c r="D75" s="60">
        <f>C75*1.21</f>
        <v>181729.9</v>
      </c>
    </row>
    <row r="76" spans="1:4" ht="13.5" thickBot="1" x14ac:dyDescent="0.25"/>
    <row r="77" spans="1:4" x14ac:dyDescent="0.2">
      <c r="A77" s="68" t="s">
        <v>35</v>
      </c>
      <c r="B77" s="69"/>
      <c r="C77" s="72" t="s">
        <v>42</v>
      </c>
      <c r="D77" s="72" t="s">
        <v>45</v>
      </c>
    </row>
    <row r="78" spans="1:4" ht="13.5" thickBot="1" x14ac:dyDescent="0.25">
      <c r="A78" s="70"/>
      <c r="B78" s="71"/>
      <c r="C78" s="73"/>
      <c r="D78" s="73" t="s">
        <v>3</v>
      </c>
    </row>
    <row r="79" spans="1:4" ht="19.5" thickBot="1" x14ac:dyDescent="0.25">
      <c r="A79" s="74" t="s">
        <v>36</v>
      </c>
      <c r="B79" s="75" t="s">
        <v>2</v>
      </c>
      <c r="C79" s="52">
        <f>C66+C75</f>
        <v>1049999.9300000002</v>
      </c>
      <c r="D79" s="53">
        <f>D66+D75</f>
        <v>1270499.9153</v>
      </c>
    </row>
    <row r="81" spans="1:4" ht="13.5" thickBot="1" x14ac:dyDescent="0.25">
      <c r="A81" s="62"/>
    </row>
    <row r="82" spans="1:4" x14ac:dyDescent="0.2">
      <c r="A82" s="78" t="s">
        <v>37</v>
      </c>
      <c r="B82" s="79"/>
      <c r="C82" s="82" t="s">
        <v>42</v>
      </c>
      <c r="D82" s="82" t="s">
        <v>45</v>
      </c>
    </row>
    <row r="83" spans="1:4" ht="13.5" thickBot="1" x14ac:dyDescent="0.25">
      <c r="A83" s="80"/>
      <c r="B83" s="81"/>
      <c r="C83" s="83"/>
      <c r="D83" s="83" t="s">
        <v>3</v>
      </c>
    </row>
    <row r="84" spans="1:4" ht="19.5" thickBot="1" x14ac:dyDescent="0.25">
      <c r="A84" s="76" t="s">
        <v>38</v>
      </c>
      <c r="B84" s="77" t="s">
        <v>2</v>
      </c>
      <c r="C84" s="66">
        <f>C58+C79</f>
        <v>26226853.419999998</v>
      </c>
      <c r="D84" s="67">
        <f>D58+D79</f>
        <v>31575320.828200001</v>
      </c>
    </row>
  </sheetData>
  <mergeCells count="55">
    <mergeCell ref="D49:D50"/>
    <mergeCell ref="C30:C31"/>
    <mergeCell ref="D30:D31"/>
    <mergeCell ref="A32:B32"/>
    <mergeCell ref="A30:B31"/>
    <mergeCell ref="A38:B38"/>
    <mergeCell ref="A58:B58"/>
    <mergeCell ref="C56:C57"/>
    <mergeCell ref="D56:D57"/>
    <mergeCell ref="A56:B57"/>
    <mergeCell ref="A40:B40"/>
    <mergeCell ref="C40:C41"/>
    <mergeCell ref="D40:D41"/>
    <mergeCell ref="A41:B41"/>
    <mergeCell ref="A42:B42"/>
    <mergeCell ref="A43:B43"/>
    <mergeCell ref="A44:B44"/>
    <mergeCell ref="A45:B45"/>
    <mergeCell ref="A46:B46"/>
    <mergeCell ref="A49:B50"/>
    <mergeCell ref="C49:C50"/>
    <mergeCell ref="A51:B51"/>
    <mergeCell ref="B2:E2"/>
    <mergeCell ref="C5:C6"/>
    <mergeCell ref="D5:D6"/>
    <mergeCell ref="A5:B5"/>
    <mergeCell ref="A23:B23"/>
    <mergeCell ref="A21:B21"/>
    <mergeCell ref="C21:C22"/>
    <mergeCell ref="D21:D22"/>
    <mergeCell ref="A22:B22"/>
    <mergeCell ref="A24:B24"/>
    <mergeCell ref="A25:B25"/>
    <mergeCell ref="A26:B26"/>
    <mergeCell ref="A27:B27"/>
    <mergeCell ref="A19:B19"/>
    <mergeCell ref="C60:C61"/>
    <mergeCell ref="D60:D61"/>
    <mergeCell ref="A75:B75"/>
    <mergeCell ref="A69:B69"/>
    <mergeCell ref="C69:C70"/>
    <mergeCell ref="D69:D70"/>
    <mergeCell ref="A70:B70"/>
    <mergeCell ref="A71:B71"/>
    <mergeCell ref="A72:B72"/>
    <mergeCell ref="A73:B73"/>
    <mergeCell ref="A74:B74"/>
    <mergeCell ref="A77:B78"/>
    <mergeCell ref="C77:C78"/>
    <mergeCell ref="D77:D78"/>
    <mergeCell ref="A79:B79"/>
    <mergeCell ref="A84:B84"/>
    <mergeCell ref="A82:B83"/>
    <mergeCell ref="C82:C83"/>
    <mergeCell ref="D82:D83"/>
  </mergeCells>
  <phoneticPr fontId="0" type="noConversion"/>
  <printOptions horizontalCentered="1"/>
  <pageMargins left="0.39370078740157483" right="0" top="0.39370078740157483" bottom="0.39370078740157483" header="0" footer="0.51181102362204722"/>
  <pageSetup paperSize="9" scale="86" fitToHeight="2" orientation="portrait" r:id="rId1"/>
  <headerFooter alignWithMargins="0"/>
  <rowBreaks count="1" manualBreakCount="1">
    <brk id="58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Náklady díla</vt:lpstr>
      <vt:lpstr>List2</vt:lpstr>
      <vt:lpstr>List3</vt:lpstr>
      <vt:lpstr>'Náklady díla'!Názvy_tisku</vt:lpstr>
      <vt:lpstr>'Náklady díla'!Oblast_tisku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Valentová</dc:creator>
  <cp:lastModifiedBy>Mazal David</cp:lastModifiedBy>
  <cp:lastPrinted>2017-01-09T09:16:40Z</cp:lastPrinted>
  <dcterms:created xsi:type="dcterms:W3CDTF">2006-12-07T09:51:58Z</dcterms:created>
  <dcterms:modified xsi:type="dcterms:W3CDTF">2017-02-15T12:52:02Z</dcterms:modified>
</cp:coreProperties>
</file>